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toreev\Desktop\"/>
    </mc:Choice>
  </mc:AlternateContent>
  <xr:revisionPtr revIDLastSave="0" documentId="13_ncr:1_{19F6D36E-756E-4FAD-BAF7-D7CCAE2350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Жамгарма 01.10.2022" sheetId="2" r:id="rId1"/>
  </sheets>
  <externalReferences>
    <externalReference r:id="rId2"/>
    <externalReference r:id="rId3"/>
    <externalReference r:id="rId4"/>
  </externalReferences>
  <definedNames>
    <definedName name="__M100000" localSheetId="0">#REF!</definedName>
    <definedName name="__M100000">#REF!</definedName>
    <definedName name="__M66002" localSheetId="0">#REF!</definedName>
    <definedName name="__M66002">#REF!</definedName>
    <definedName name="__M67002" localSheetId="0">#REF!</definedName>
    <definedName name="__M67002">#REF!</definedName>
    <definedName name="__M68000" localSheetId="0">#REF!</definedName>
    <definedName name="__M68000">#REF!</definedName>
    <definedName name="__M68002" localSheetId="0">#REF!</definedName>
    <definedName name="__M68002">#REF!</definedName>
    <definedName name="__M70000" localSheetId="0">#REF!</definedName>
    <definedName name="__M70000">#REF!</definedName>
    <definedName name="__M90000" localSheetId="0">#REF!</definedName>
    <definedName name="__M90000">#REF!</definedName>
    <definedName name="_M100000" localSheetId="0">#REF!</definedName>
    <definedName name="_M100000">#REF!</definedName>
    <definedName name="_M66002" localSheetId="0">#REF!</definedName>
    <definedName name="_M66002">#REF!</definedName>
    <definedName name="_M67002" localSheetId="0">#REF!</definedName>
    <definedName name="_M67002">#REF!</definedName>
    <definedName name="_M68000" localSheetId="0">#REF!</definedName>
    <definedName name="_M68000">#REF!</definedName>
    <definedName name="_M68002" localSheetId="0">#REF!</definedName>
    <definedName name="_M68002">#REF!</definedName>
    <definedName name="_M70000" localSheetId="0">#REF!</definedName>
    <definedName name="_M70000">#REF!</definedName>
    <definedName name="_M90000" localSheetId="0">#REF!</definedName>
    <definedName name="_M90000">#REF!</definedName>
    <definedName name="Reestr" localSheetId="0">[1]Реестр!$B$8:$L$108</definedName>
    <definedName name="Reestr">[2]Реестр!$B$8:$L$108</definedName>
    <definedName name="_xlnm.Database" localSheetId="0">#REF!</definedName>
    <definedName name="_xlnm.Database">#REF!</definedName>
    <definedName name="кок" localSheetId="0">#REF!</definedName>
    <definedName name="кок">#REF!</definedName>
    <definedName name="_xlnm.Print_Area" localSheetId="0">'Жамгарма 01.10.2022'!$A$1:$F$21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F14" i="2"/>
  <c r="F18" i="2"/>
  <c r="F17" i="2"/>
  <c r="F16" i="2"/>
  <c r="F15" i="2"/>
  <c r="F10" i="2"/>
  <c r="F8" i="2"/>
  <c r="C6" i="2" l="1"/>
  <c r="D12" i="2" l="1"/>
  <c r="C12" i="2"/>
  <c r="D6" i="2"/>
  <c r="F12" i="2"/>
  <c r="E12" i="2"/>
  <c r="G11" i="2"/>
  <c r="F6" i="2"/>
  <c r="E6" i="2"/>
  <c r="D20" i="2" l="1"/>
  <c r="F20" i="2"/>
</calcChain>
</file>

<file path=xl/sharedStrings.xml><?xml version="1.0" encoding="utf-8"?>
<sst xmlns="http://schemas.openxmlformats.org/spreadsheetml/2006/main" count="40" uniqueCount="39">
  <si>
    <t>Т/р</t>
  </si>
  <si>
    <t>Кўрсаткичлар</t>
  </si>
  <si>
    <t>1.</t>
  </si>
  <si>
    <t>2.</t>
  </si>
  <si>
    <t>Жами даромадлар</t>
  </si>
  <si>
    <t>жумладан:</t>
  </si>
  <si>
    <t>2.1.</t>
  </si>
  <si>
    <t xml:space="preserve">Давлат активлари сотилишидан тушумлар </t>
  </si>
  <si>
    <t>2.2.</t>
  </si>
  <si>
    <t>Давлат мулкини ижарага беришдан тушумлар</t>
  </si>
  <si>
    <t>2.3.</t>
  </si>
  <si>
    <t>Бошқа тушумлар</t>
  </si>
  <si>
    <t>3.</t>
  </si>
  <si>
    <t>Жами харажатлар</t>
  </si>
  <si>
    <t>3.1.</t>
  </si>
  <si>
    <t>3.2.</t>
  </si>
  <si>
    <t>Қорақалпоғистон Республикаси республика бюджетига, вилоятлар ва Тошкент шаҳрининг маҳаллий бюджетларига</t>
  </si>
  <si>
    <t>Агентликнинг тасарруф этиш ва бошқариш функцияларини бажариш билан боғлиқ харажатларини қоплашга</t>
  </si>
  <si>
    <t>4.</t>
  </si>
  <si>
    <t>2.3.1.</t>
  </si>
  <si>
    <t>Ўзбекистон Республикасининг республика бюджетига</t>
  </si>
  <si>
    <t xml:space="preserve">Ўзбекистон Республикаси Президенти ва Ҳукумати қарорларига мувофиқ амалга оширилган  харажатлар  ва бекор бўлган шартномалар ҳамда бошқа харажатлар </t>
  </si>
  <si>
    <t>3.3.</t>
  </si>
  <si>
    <t>3.4.</t>
  </si>
  <si>
    <t>3.5.</t>
  </si>
  <si>
    <t>Давр бошига қолдиқ</t>
  </si>
  <si>
    <t xml:space="preserve">Талабгорлар томонидан битишувлар тузиш учун депонентланган (закалат)  маблағларнинг қайтарилган қисми </t>
  </si>
  <si>
    <t>Ўзбекистон Республикаси Спортни ривожлантириш вазирлигига 
(Савдо-саноат палатасига)</t>
  </si>
  <si>
    <t>3.6.</t>
  </si>
  <si>
    <t>Акцияларни баҳолаш, бериш, сақлаш ва сотиш, шунингдек, бошқа давлат активларини сотиш билан боғлиқ харажатлар</t>
  </si>
  <si>
    <t>Давр охирига қолдиқ</t>
  </si>
  <si>
    <t>Ижро</t>
  </si>
  <si>
    <t>Прогноз</t>
  </si>
  <si>
    <t>(млн.сўм)</t>
  </si>
  <si>
    <t>Йил бошидан</t>
  </si>
  <si>
    <t>прогноз</t>
  </si>
  <si>
    <t>ижро</t>
  </si>
  <si>
    <t xml:space="preserve">Ўзбекистон Республикаси Давлат активларини бошқариш агентлиги ҳузуридаги бюджетдан ташқари Давлат активларини бошқариш, трансформация ва хусусийлаштириш жамғармаси бюджети ижроси тўғрисида 
2022 йил III-чорак  ижроси тўғрисида 
ЧОРАКЛИК ҲИСОБОТ </t>
  </si>
  <si>
    <t>III-чорак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</si>
</sst>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"/>
    <numFmt numFmtId="166" formatCode="_-* #,##0.0_р_._-;\-* #,##0.0_р_._-;_-* &quot;-&quot;?_р_._-;_-@_-"/>
    <numFmt numFmtId="167" formatCode="_-* #,##0.00_р_._-;\-* #,##0.00_р_._-;_-* &quot;-&quot;??_р_._-;_-@_-"/>
    <numFmt numFmtId="168" formatCode="_-* #,##0.00\ _р_._-;\-* #,##0.00\ _р_._-;_-* &quot;-&quot;??\ _р_._-;_-@_-"/>
    <numFmt numFmtId="169" formatCode="_-* #,##0.0\ _₽_-;\-* #,##0.0\ _₽_-;_-* &quot;-&quot;?\ _₽_-;_-@_-"/>
  </numFmts>
  <fonts count="14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3">
    <xf numFmtId="0" fontId="0" fillId="0" borderId="0"/>
    <xf numFmtId="164" fontId="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10" fillId="0" borderId="0"/>
    <xf numFmtId="0" fontId="3" fillId="5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6" borderId="2" applyNumberFormat="0" applyAlignment="0">
      <alignment horizontal="left"/>
    </xf>
    <xf numFmtId="0" fontId="3" fillId="6" borderId="2" applyNumberFormat="0" applyAlignment="0">
      <alignment horizontal="left"/>
    </xf>
    <xf numFmtId="0" fontId="3" fillId="6" borderId="2" applyNumberFormat="0" applyAlignment="0">
      <alignment horizontal="left"/>
    </xf>
    <xf numFmtId="0" fontId="3" fillId="6" borderId="2" applyNumberFormat="0" applyAlignment="0">
      <alignment horizontal="left"/>
    </xf>
    <xf numFmtId="167" fontId="10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1" applyNumberFormat="1" applyFont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right" vertical="center"/>
    </xf>
    <xf numFmtId="3" fontId="2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left" vertical="center" wrapText="1" indent="3"/>
    </xf>
    <xf numFmtId="3" fontId="4" fillId="0" borderId="7" xfId="1" applyNumberFormat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 wrapText="1" indent="1"/>
    </xf>
    <xf numFmtId="3" fontId="4" fillId="0" borderId="2" xfId="1" applyNumberFormat="1" applyFont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165" fontId="13" fillId="0" borderId="0" xfId="1" applyNumberFormat="1" applyFont="1" applyFill="1" applyBorder="1" applyAlignment="1">
      <alignment horizontal="left" vertical="center"/>
    </xf>
    <xf numFmtId="3" fontId="11" fillId="0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11" fillId="0" borderId="3" xfId="2" applyNumberFormat="1" applyFont="1" applyFill="1" applyBorder="1" applyAlignment="1" applyProtection="1">
      <alignment horizontal="right" vertical="center"/>
      <protection locked="0"/>
    </xf>
    <xf numFmtId="3" fontId="11" fillId="2" borderId="5" xfId="1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Alignment="1">
      <alignment vertical="center"/>
    </xf>
    <xf numFmtId="166" fontId="12" fillId="0" borderId="2" xfId="1" applyNumberFormat="1" applyFont="1" applyBorder="1" applyAlignment="1">
      <alignment horizontal="right" vertical="center"/>
    </xf>
    <xf numFmtId="166" fontId="12" fillId="0" borderId="2" xfId="1" applyNumberFormat="1" applyFont="1" applyFill="1" applyBorder="1" applyAlignment="1">
      <alignment horizontal="right" vertical="center"/>
    </xf>
    <xf numFmtId="3" fontId="4" fillId="0" borderId="9" xfId="1" applyNumberFormat="1" applyFont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 wrapText="1" indent="1"/>
    </xf>
    <xf numFmtId="166" fontId="4" fillId="0" borderId="9" xfId="1" applyNumberFormat="1" applyFont="1" applyBorder="1" applyAlignment="1">
      <alignment horizontal="right" vertical="center"/>
    </xf>
    <xf numFmtId="166" fontId="4" fillId="2" borderId="9" xfId="1" applyNumberFormat="1" applyFont="1" applyFill="1" applyBorder="1" applyAlignment="1">
      <alignment horizontal="right" vertical="center"/>
    </xf>
    <xf numFmtId="166" fontId="4" fillId="0" borderId="7" xfId="1" applyNumberFormat="1" applyFont="1" applyBorder="1" applyAlignment="1">
      <alignment horizontal="right" vertical="center"/>
    </xf>
    <xf numFmtId="166" fontId="4" fillId="2" borderId="7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center" vertical="center"/>
    </xf>
    <xf numFmtId="166" fontId="4" fillId="0" borderId="6" xfId="1" applyNumberFormat="1" applyFont="1" applyBorder="1" applyAlignment="1">
      <alignment horizontal="right" vertical="center"/>
    </xf>
    <xf numFmtId="0" fontId="7" fillId="4" borderId="4" xfId="0" applyFont="1" applyFill="1" applyBorder="1" applyAlignment="1">
      <alignment horizontal="left" vertical="center" wrapText="1" indent="1"/>
    </xf>
    <xf numFmtId="166" fontId="4" fillId="0" borderId="10" xfId="1" applyNumberFormat="1" applyFont="1" applyBorder="1" applyAlignment="1">
      <alignment horizontal="right" vertical="center"/>
    </xf>
    <xf numFmtId="166" fontId="4" fillId="0" borderId="10" xfId="1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vertical="center"/>
    </xf>
    <xf numFmtId="3" fontId="2" fillId="3" borderId="11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Fill="1" applyBorder="1" applyAlignment="1">
      <alignment horizontal="left" vertical="center" wrapText="1" indent="1"/>
    </xf>
    <xf numFmtId="166" fontId="12" fillId="0" borderId="9" xfId="1" applyNumberFormat="1" applyFont="1" applyFill="1" applyBorder="1" applyAlignment="1">
      <alignment horizontal="right" vertical="center"/>
    </xf>
    <xf numFmtId="166" fontId="12" fillId="0" borderId="9" xfId="1" applyNumberFormat="1" applyFont="1" applyBorder="1" applyAlignment="1">
      <alignment horizontal="right" vertical="center"/>
    </xf>
    <xf numFmtId="166" fontId="12" fillId="0" borderId="7" xfId="1" applyNumberFormat="1" applyFont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/>
    </xf>
    <xf numFmtId="166" fontId="11" fillId="0" borderId="2" xfId="1" applyNumberFormat="1" applyFont="1" applyBorder="1" applyAlignment="1">
      <alignment horizontal="right" vertical="center"/>
    </xf>
    <xf numFmtId="166" fontId="11" fillId="0" borderId="2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>
      <alignment horizontal="left" vertical="center" wrapText="1" indent="1"/>
    </xf>
    <xf numFmtId="3" fontId="11" fillId="0" borderId="0" xfId="1" applyNumberFormat="1" applyFont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1" fillId="0" borderId="3" xfId="1" applyNumberFormat="1" applyFont="1" applyFill="1" applyBorder="1" applyAlignment="1">
      <alignment horizontal="center" vertical="center" wrapText="1"/>
    </xf>
    <xf numFmtId="3" fontId="11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3" fontId="11" fillId="0" borderId="11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</cellXfs>
  <cellStyles count="253">
    <cellStyle name="_16" xfId="3" xr:uid="{00000000-0005-0000-0000-000000000000}"/>
    <cellStyle name="_17" xfId="4" xr:uid="{00000000-0005-0000-0000-000001000000}"/>
    <cellStyle name="_2 Д-2010 Тер управления" xfId="5" xr:uid="{00000000-0005-0000-0000-000002000000}"/>
    <cellStyle name="_2 Д-2010 Тер управления_01.02.2018 йил холатига Тошкент вил" xfId="6" xr:uid="{00000000-0005-0000-0000-000003000000}"/>
    <cellStyle name="_2 Д-2010 Тер управления_Регламент иловаси 2017" xfId="7" xr:uid="{00000000-0005-0000-0000-000004000000}"/>
    <cellStyle name="_2 Д-2010 Тер управления_ХИСОБОТ 2018 йил холатига Тошкент вил" xfId="8" xr:uid="{00000000-0005-0000-0000-000005000000}"/>
    <cellStyle name="_2 Д-2010 Тер управления_Хисобот Регламент иловаси 2017" xfId="9" xr:uid="{00000000-0005-0000-0000-000006000000}"/>
    <cellStyle name="_2 Д-2010 Тер управления_Шакл 15-12-2014" xfId="10" xr:uid="{00000000-0005-0000-0000-000007000000}"/>
    <cellStyle name="_2 Д-2010 Тер управления_Шакл 15-12-2014_01.02.2018 йил холатига Тошкент вил" xfId="11" xr:uid="{00000000-0005-0000-0000-000008000000}"/>
    <cellStyle name="_2 Д-2010 Тер управления_Шакл 15-12-2014_Регламент иловаси 2017" xfId="12" xr:uid="{00000000-0005-0000-0000-000009000000}"/>
    <cellStyle name="_2 Д-2010 Тер управления_Шакл 15-12-2014_ХИСОБОТ 2018 йил холатига Тошкент вил" xfId="13" xr:uid="{00000000-0005-0000-0000-00000A000000}"/>
    <cellStyle name="_2 Д-2010 Тер управления_Шакл 15-12-2014_Хисобот Регламент иловаси 2017" xfId="14" xr:uid="{00000000-0005-0000-0000-00000B000000}"/>
    <cellStyle name="_2 Д-2011 Тер управления апрель" xfId="15" xr:uid="{00000000-0005-0000-0000-00000C000000}"/>
    <cellStyle name="_2 Д-2011 Тер управления апрель_01.02.2018 йил холатига Тошкент вил" xfId="16" xr:uid="{00000000-0005-0000-0000-00000D000000}"/>
    <cellStyle name="_2 Д-2011 Тер управления апрель_Регламент иловаси 2017" xfId="17" xr:uid="{00000000-0005-0000-0000-00000E000000}"/>
    <cellStyle name="_2 Д-2011 Тер управления апрель_ХИСОБОТ 2018 йил холатига Тошкент вил" xfId="18" xr:uid="{00000000-0005-0000-0000-00000F000000}"/>
    <cellStyle name="_2 Д-2011 Тер управления апрель_Хисобот Регламент иловаси 2017" xfId="19" xr:uid="{00000000-0005-0000-0000-000010000000}"/>
    <cellStyle name="_2.5 фоиз худудий бошкармаларга берилган маблаг" xfId="20" xr:uid="{00000000-0005-0000-0000-000011000000}"/>
    <cellStyle name="_2005-2006 шартномалар" xfId="21" xr:uid="{00000000-0005-0000-0000-000012000000}"/>
    <cellStyle name="_2007 йил бекор булган" xfId="22" xr:uid="{00000000-0005-0000-0000-000013000000}"/>
    <cellStyle name="_2007 йил тушум ва карздор" xfId="23" xr:uid="{00000000-0005-0000-0000-000014000000}"/>
    <cellStyle name="_2-С умумий таксимот" xfId="24" xr:uid="{00000000-0005-0000-0000-000015000000}"/>
    <cellStyle name="_BANK-2011" xfId="25" xr:uid="{00000000-0005-0000-0000-000016000000}"/>
    <cellStyle name="_Андижон" xfId="26" xr:uid="{00000000-0005-0000-0000-000017000000}"/>
    <cellStyle name="_Андижон_16" xfId="27" xr:uid="{00000000-0005-0000-0000-000018000000}"/>
    <cellStyle name="_Андижон_16_01.02.2018 йил холатига Тошкент вил" xfId="28" xr:uid="{00000000-0005-0000-0000-000019000000}"/>
    <cellStyle name="_Андижон_16_Регламент иловаси 2017" xfId="29" xr:uid="{00000000-0005-0000-0000-00001A000000}"/>
    <cellStyle name="_Андижон_16_ХИСОБОТ 2018 йил холатига Тошкент вил" xfId="30" xr:uid="{00000000-0005-0000-0000-00001B000000}"/>
    <cellStyle name="_Андижон_16_Хисобот Регламент иловаси 2017" xfId="31" xr:uid="{00000000-0005-0000-0000-00001C000000}"/>
    <cellStyle name="_Андижон_Муддати утган карздорлик 01.01.2014 й.(1)" xfId="32" xr:uid="{00000000-0005-0000-0000-00001D000000}"/>
    <cellStyle name="_Андижон_Муддати утган карздорлик 01.01.2014 й.(1)_01.02.2018 йил холатига Тошкент вил" xfId="33" xr:uid="{00000000-0005-0000-0000-00001E000000}"/>
    <cellStyle name="_Андижон_Муддати утган карздорлик 01.01.2014 й.(1)_Регламент иловаси 2017" xfId="34" xr:uid="{00000000-0005-0000-0000-00001F000000}"/>
    <cellStyle name="_Андижон_Муддати утган карздорлик 01.01.2014 й.(1)_ХИСОБОТ 2018 йил холатига Тошкент вил" xfId="35" xr:uid="{00000000-0005-0000-0000-000020000000}"/>
    <cellStyle name="_Андижон_Муддати утган карздорлик 01.01.2014 й.(1)_Хисобот Регламент иловаси 2017" xfId="36" xr:uid="{00000000-0005-0000-0000-000021000000}"/>
    <cellStyle name="_БАНК-2010" xfId="37" xr:uid="{00000000-0005-0000-0000-000022000000}"/>
    <cellStyle name="_Бухоро 09-2009 й ойлик хисобот" xfId="38" xr:uid="{00000000-0005-0000-0000-000023000000}"/>
    <cellStyle name="_Бухоро 09-2009 й ойлик хисобот_16" xfId="39" xr:uid="{00000000-0005-0000-0000-000024000000}"/>
    <cellStyle name="_Бухоро 09-2009 й ойлик хисобот_16_01.02.2018 йил холатига Тошкент вил" xfId="40" xr:uid="{00000000-0005-0000-0000-000025000000}"/>
    <cellStyle name="_Бухоро 09-2009 й ойлик хисобот_16_Регламент иловаси 2017" xfId="41" xr:uid="{00000000-0005-0000-0000-000026000000}"/>
    <cellStyle name="_Бухоро 09-2009 й ойлик хисобот_16_ХИСОБОТ 2018 йил холатига Тошкент вил" xfId="42" xr:uid="{00000000-0005-0000-0000-000027000000}"/>
    <cellStyle name="_Бухоро 09-2009 й ойлик хисобот_16_Хисобот Регламент иловаси 2017" xfId="43" xr:uid="{00000000-0005-0000-0000-000028000000}"/>
    <cellStyle name="_Бухоро 09-2009 й ойлик хисобот_сентябр-2015" xfId="44" xr:uid="{00000000-0005-0000-0000-000029000000}"/>
    <cellStyle name="_Бухоро 09-2009 й ойлик хисобот_сентябр-2015_01.02.2018 йил холатига Тошкент вил" xfId="45" xr:uid="{00000000-0005-0000-0000-00002A000000}"/>
    <cellStyle name="_Бухоро 09-2009 й ойлик хисобот_сентябр-2015_Регламент иловаси 2017" xfId="46" xr:uid="{00000000-0005-0000-0000-00002B000000}"/>
    <cellStyle name="_Бухоро 09-2009 й ойлик хисобот_сентябр-2015_ХИСОБОТ 2018 йил холатига Тошкент вил" xfId="47" xr:uid="{00000000-0005-0000-0000-00002C000000}"/>
    <cellStyle name="_Бухоро 09-2009 й ойлик хисобот_сентябр-2015_Хисобот Регламент иловаси 2017" xfId="48" xr:uid="{00000000-0005-0000-0000-00002D000000}"/>
    <cellStyle name="_Бюджет и валюта 9 мес 2006" xfId="49" xr:uid="{00000000-0005-0000-0000-00002E000000}"/>
    <cellStyle name="_Вилоятларга хисобот" xfId="50" xr:uid="{00000000-0005-0000-0000-00002F000000}"/>
    <cellStyle name="_Дебитор 1-2009-й карздорликлар" xfId="51" xr:uid="{00000000-0005-0000-0000-000030000000}"/>
    <cellStyle name="_Єудудий бошђармалар" xfId="52" xr:uid="{00000000-0005-0000-0000-000031000000}"/>
    <cellStyle name="_Єудудий бошђармалар_16" xfId="53" xr:uid="{00000000-0005-0000-0000-000032000000}"/>
    <cellStyle name="_Єудудий бошђармалар_16_01.02.2018 йил холатига Тошкент вил" xfId="54" xr:uid="{00000000-0005-0000-0000-000033000000}"/>
    <cellStyle name="_Єудудий бошђармалар_16_Регламент иловаси 2017" xfId="55" xr:uid="{00000000-0005-0000-0000-000034000000}"/>
    <cellStyle name="_Єудудий бошђармалар_16_ХИСОБОТ 2018 йил холатига Тошкент вил" xfId="56" xr:uid="{00000000-0005-0000-0000-000035000000}"/>
    <cellStyle name="_Єудудий бошђармалар_16_Хисобот Регламент иловаси 2017" xfId="57" xr:uid="{00000000-0005-0000-0000-000036000000}"/>
    <cellStyle name="_Єудудий бошђармалар_2014 - 2Д" xfId="58" xr:uid="{00000000-0005-0000-0000-000037000000}"/>
    <cellStyle name="_Єудудий бошђармалар_2014 - 2Д_01.02.2018 йил холатига Тошкент вил" xfId="59" xr:uid="{00000000-0005-0000-0000-000038000000}"/>
    <cellStyle name="_Єудудий бошђармалар_2014 - 2Д_Регламент иловаси 2017" xfId="60" xr:uid="{00000000-0005-0000-0000-000039000000}"/>
    <cellStyle name="_Єудудий бошђармалар_2014 - 2Д_ХИСОБОТ 2018 йил холатига Тошкент вил" xfId="61" xr:uid="{00000000-0005-0000-0000-00003A000000}"/>
    <cellStyle name="_Єудудий бошђармалар_2014 - 2Д_Хисобот Регламент иловаси 2017" xfId="62" xr:uid="{00000000-0005-0000-0000-00003B000000}"/>
    <cellStyle name="_Єудудий бошђармалар_Муддати утган карздорлик 01.01.2014 й.(1)" xfId="63" xr:uid="{00000000-0005-0000-0000-00003C000000}"/>
    <cellStyle name="_Єудудий бошђармалар_Муддати утган карздорлик 01.01.2014 й.(1)_01.02.2018 йил холатига Тошкент вил" xfId="64" xr:uid="{00000000-0005-0000-0000-00003D000000}"/>
    <cellStyle name="_Єудудий бошђармалар_Муддати утган карздорлик 01.01.2014 й.(1)_Регламент иловаси 2017" xfId="65" xr:uid="{00000000-0005-0000-0000-00003E000000}"/>
    <cellStyle name="_Єудудий бошђармалар_Муддати утган карздорлик 01.01.2014 й.(1)_ХИСОБОТ 2018 йил холатига Тошкент вил" xfId="66" xr:uid="{00000000-0005-0000-0000-00003F000000}"/>
    <cellStyle name="_Єудудий бошђармалар_Муддати утган карздорлик 01.01.2014 й.(1)_Хисобот Регламент иловаси 2017" xfId="67" xr:uid="{00000000-0005-0000-0000-000040000000}"/>
    <cellStyle name="_Єудудий бошђармалар_сентябр-2015" xfId="68" xr:uid="{00000000-0005-0000-0000-000041000000}"/>
    <cellStyle name="_Єудудий бошђармалар_сентябр-2015_01.02.2018 йил холатига Тошкент вил" xfId="69" xr:uid="{00000000-0005-0000-0000-000042000000}"/>
    <cellStyle name="_Єудудий бошђармалар_сентябр-2015_Регламент иловаси 2017" xfId="70" xr:uid="{00000000-0005-0000-0000-000043000000}"/>
    <cellStyle name="_Єудудий бошђармалар_сентябр-2015_ХИСОБОТ 2018 йил холатига Тошкент вил" xfId="71" xr:uid="{00000000-0005-0000-0000-000044000000}"/>
    <cellStyle name="_Єудудий бошђармалар_сентябр-2015_Хисобот Регламент иловаси 2017" xfId="72" xr:uid="{00000000-0005-0000-0000-000045000000}"/>
    <cellStyle name="_Книга2" xfId="73" xr:uid="{00000000-0005-0000-0000-000046000000}"/>
    <cellStyle name="_Книга2_16" xfId="74" xr:uid="{00000000-0005-0000-0000-000047000000}"/>
    <cellStyle name="_Книга2_16_01.02.2018 йил холатига Тошкент вил" xfId="75" xr:uid="{00000000-0005-0000-0000-000048000000}"/>
    <cellStyle name="_Книга2_16_Регламент иловаси 2017" xfId="76" xr:uid="{00000000-0005-0000-0000-000049000000}"/>
    <cellStyle name="_Книга2_16_ХИСОБОТ 2018 йил холатига Тошкент вил" xfId="77" xr:uid="{00000000-0005-0000-0000-00004A000000}"/>
    <cellStyle name="_Книга2_16_Хисобот Регламент иловаси 2017" xfId="78" xr:uid="{00000000-0005-0000-0000-00004B000000}"/>
    <cellStyle name="_Книга2_сентябр-2015" xfId="79" xr:uid="{00000000-0005-0000-0000-00004C000000}"/>
    <cellStyle name="_Книга2_сентябр-2015_01.02.2018 йил холатига Тошкент вил" xfId="80" xr:uid="{00000000-0005-0000-0000-00004D000000}"/>
    <cellStyle name="_Книга2_сентябр-2015_Регламент иловаси 2017" xfId="81" xr:uid="{00000000-0005-0000-0000-00004E000000}"/>
    <cellStyle name="_Книга2_сентябр-2015_ХИСОБОТ 2018 йил холатига Тошкент вил" xfId="82" xr:uid="{00000000-0005-0000-0000-00004F000000}"/>
    <cellStyle name="_Книга2_сентябр-2015_Хисобот Регламент иловаси 2017" xfId="83" xr:uid="{00000000-0005-0000-0000-000050000000}"/>
    <cellStyle name="_Наманган" xfId="84" xr:uid="{00000000-0005-0000-0000-000051000000}"/>
    <cellStyle name="_Наманган_16" xfId="85" xr:uid="{00000000-0005-0000-0000-000052000000}"/>
    <cellStyle name="_Наманган_16_01.02.2018 йил холатига Тошкент вил" xfId="86" xr:uid="{00000000-0005-0000-0000-000053000000}"/>
    <cellStyle name="_Наманган_16_Регламент иловаси 2017" xfId="87" xr:uid="{00000000-0005-0000-0000-000054000000}"/>
    <cellStyle name="_Наманган_16_ХИСОБОТ 2018 йил холатига Тошкент вил" xfId="88" xr:uid="{00000000-0005-0000-0000-000055000000}"/>
    <cellStyle name="_Наманган_16_Хисобот Регламент иловаси 2017" xfId="89" xr:uid="{00000000-0005-0000-0000-000056000000}"/>
    <cellStyle name="_Наманган_Муддати утган карздорлик 01.01.2014 й.(1)" xfId="90" xr:uid="{00000000-0005-0000-0000-000057000000}"/>
    <cellStyle name="_Наманган_Муддати утган карздорлик 01.01.2014 й.(1)_01.02.2018 йил холатига Тошкент вил" xfId="91" xr:uid="{00000000-0005-0000-0000-000058000000}"/>
    <cellStyle name="_Наманган_Муддати утган карздорлик 01.01.2014 й.(1)_Регламент иловаси 2017" xfId="92" xr:uid="{00000000-0005-0000-0000-000059000000}"/>
    <cellStyle name="_Наманган_Муддати утган карздорлик 01.01.2014 й.(1)_ХИСОБОТ 2018 йил холатига Тошкент вил" xfId="93" xr:uid="{00000000-0005-0000-0000-00005A000000}"/>
    <cellStyle name="_Наманган_Муддати утган карздорлик 01.01.2014 й.(1)_Хисобот Регламент иловаси 2017" xfId="94" xr:uid="{00000000-0005-0000-0000-00005B000000}"/>
    <cellStyle name="_Ошибочна" xfId="95" xr:uid="{00000000-0005-0000-0000-00005C000000}"/>
    <cellStyle name="_Поступления 2009" xfId="96" xr:uid="{00000000-0005-0000-0000-00005D000000}"/>
    <cellStyle name="_Поступления 2009_16" xfId="97" xr:uid="{00000000-0005-0000-0000-00005E000000}"/>
    <cellStyle name="_Поступления 2009_16_01.02.2018 йил холатига Тошкент вил" xfId="98" xr:uid="{00000000-0005-0000-0000-00005F000000}"/>
    <cellStyle name="_Поступления 2009_16_Регламент иловаси 2017" xfId="99" xr:uid="{00000000-0005-0000-0000-000060000000}"/>
    <cellStyle name="_Поступления 2009_16_ХИСОБОТ 2018 йил холатига Тошкент вил" xfId="100" xr:uid="{00000000-0005-0000-0000-000061000000}"/>
    <cellStyle name="_Поступления 2009_16_Хисобот Регламент иловаси 2017" xfId="101" xr:uid="{00000000-0005-0000-0000-000062000000}"/>
    <cellStyle name="_Поступления 2009_сентябр-2015" xfId="102" xr:uid="{00000000-0005-0000-0000-000063000000}"/>
    <cellStyle name="_Поступления 2009_сентябр-2015_01.02.2018 йил холатига Тошкент вил" xfId="103" xr:uid="{00000000-0005-0000-0000-000064000000}"/>
    <cellStyle name="_Поступления 2009_сентябр-2015_Регламент иловаси 2017" xfId="104" xr:uid="{00000000-0005-0000-0000-000065000000}"/>
    <cellStyle name="_Поступления 2009_сентябр-2015_ХИСОБОТ 2018 йил холатига Тошкент вил" xfId="105" xr:uid="{00000000-0005-0000-0000-000066000000}"/>
    <cellStyle name="_Поступления 2009_сентябр-2015_Хисобот Регламент иловаси 2017" xfId="106" xr:uid="{00000000-0005-0000-0000-000067000000}"/>
    <cellStyle name="_Прогноз общего поступления на 2008" xfId="107" xr:uid="{00000000-0005-0000-0000-000068000000}"/>
    <cellStyle name="_Самарђанд" xfId="108" xr:uid="{00000000-0005-0000-0000-000069000000}"/>
    <cellStyle name="_Самарђанд_16" xfId="109" xr:uid="{00000000-0005-0000-0000-00006A000000}"/>
    <cellStyle name="_Самарђанд_16_01.02.2018 йил холатига Тошкент вил" xfId="110" xr:uid="{00000000-0005-0000-0000-00006B000000}"/>
    <cellStyle name="_Самарђанд_16_Регламент иловаси 2017" xfId="111" xr:uid="{00000000-0005-0000-0000-00006C000000}"/>
    <cellStyle name="_Самарђанд_16_ХИСОБОТ 2018 йил холатига Тошкент вил" xfId="112" xr:uid="{00000000-0005-0000-0000-00006D000000}"/>
    <cellStyle name="_Самарђанд_16_Хисобот Регламент иловаси 2017" xfId="113" xr:uid="{00000000-0005-0000-0000-00006E000000}"/>
    <cellStyle name="_Самарђанд_Муддати утган карздорлик 01.01.2014 й.(1)" xfId="114" xr:uid="{00000000-0005-0000-0000-00006F000000}"/>
    <cellStyle name="_Самарђанд_Муддати утган карздорлик 01.01.2014 й.(1)_01.02.2018 йил холатига Тошкент вил" xfId="115" xr:uid="{00000000-0005-0000-0000-000070000000}"/>
    <cellStyle name="_Самарђанд_Муддати утган карздорлик 01.01.2014 й.(1)_Регламент иловаси 2017" xfId="116" xr:uid="{00000000-0005-0000-0000-000071000000}"/>
    <cellStyle name="_Самарђанд_Муддати утган карздорлик 01.01.2014 й.(1)_ХИСОБОТ 2018 йил холатига Тошкент вил" xfId="117" xr:uid="{00000000-0005-0000-0000-000072000000}"/>
    <cellStyle name="_Самарђанд_Муддати утган карздорлик 01.01.2014 й.(1)_Хисобот Регламент иловаси 2017" xfId="118" xr:uid="{00000000-0005-0000-0000-000073000000}"/>
    <cellStyle name="_Тошкент вил" xfId="119" xr:uid="{00000000-0005-0000-0000-000074000000}"/>
    <cellStyle name="_Тошкент вил_16" xfId="120" xr:uid="{00000000-0005-0000-0000-000075000000}"/>
    <cellStyle name="_Тошкент вил_16_01.02.2018 йил холатига Тошкент вил" xfId="121" xr:uid="{00000000-0005-0000-0000-000076000000}"/>
    <cellStyle name="_Тошкент вил_16_Регламент иловаси 2017" xfId="122" xr:uid="{00000000-0005-0000-0000-000077000000}"/>
    <cellStyle name="_Тошкент вил_16_ХИСОБОТ 2018 йил холатига Тошкент вил" xfId="123" xr:uid="{00000000-0005-0000-0000-000078000000}"/>
    <cellStyle name="_Тошкент вил_16_Хисобот Регламент иловаси 2017" xfId="124" xr:uid="{00000000-0005-0000-0000-000079000000}"/>
    <cellStyle name="_Тошкент вил_Муддати утган карздорлик 01.01.2014 й.(1)" xfId="125" xr:uid="{00000000-0005-0000-0000-00007A000000}"/>
    <cellStyle name="_Тошкент вил_Муддати утган карздорлик 01.01.2014 й.(1)_01.02.2018 йил холатига Тошкент вил" xfId="126" xr:uid="{00000000-0005-0000-0000-00007B000000}"/>
    <cellStyle name="_Тошкент вил_Муддати утган карздорлик 01.01.2014 й.(1)_Регламент иловаси 2017" xfId="127" xr:uid="{00000000-0005-0000-0000-00007C000000}"/>
    <cellStyle name="_Тошкент вил_Муддати утган карздорлик 01.01.2014 й.(1)_ХИСОБОТ 2018 йил холатига Тошкент вил" xfId="128" xr:uid="{00000000-0005-0000-0000-00007D000000}"/>
    <cellStyle name="_Тошкент вил_Муддати утган карздорлик 01.01.2014 й.(1)_Хисобот Регламент иловаси 2017" xfId="129" xr:uid="{00000000-0005-0000-0000-00007E000000}"/>
    <cellStyle name="_Тошкент ш" xfId="130" xr:uid="{00000000-0005-0000-0000-00007F000000}"/>
    <cellStyle name="_Тошкент ш_16" xfId="131" xr:uid="{00000000-0005-0000-0000-000080000000}"/>
    <cellStyle name="_Тошкент ш_16_01.02.2018 йил холатига Тошкент вил" xfId="132" xr:uid="{00000000-0005-0000-0000-000081000000}"/>
    <cellStyle name="_Тошкент ш_16_Регламент иловаси 2017" xfId="133" xr:uid="{00000000-0005-0000-0000-000082000000}"/>
    <cellStyle name="_Тошкент ш_16_ХИСОБОТ 2018 йил холатига Тошкент вил" xfId="134" xr:uid="{00000000-0005-0000-0000-000083000000}"/>
    <cellStyle name="_Тошкент ш_16_Хисобот Регламент иловаси 2017" xfId="135" xr:uid="{00000000-0005-0000-0000-000084000000}"/>
    <cellStyle name="_Тошкент ш_Муддати утган карздорлик 01.01.2014 й.(1)" xfId="136" xr:uid="{00000000-0005-0000-0000-000085000000}"/>
    <cellStyle name="_Тошкент ш_Муддати утган карздорлик 01.01.2014 й.(1)_01.02.2018 йил холатига Тошкент вил" xfId="137" xr:uid="{00000000-0005-0000-0000-000086000000}"/>
    <cellStyle name="_Тошкент ш_Муддати утган карздорлик 01.01.2014 й.(1)_Регламент иловаси 2017" xfId="138" xr:uid="{00000000-0005-0000-0000-000087000000}"/>
    <cellStyle name="_Тошкент ш_Муддати утган карздорлик 01.01.2014 й.(1)_ХИСОБОТ 2018 йил холатига Тошкент вил" xfId="139" xr:uid="{00000000-0005-0000-0000-000088000000}"/>
    <cellStyle name="_Тошкент ш_Муддати утган карздорлик 01.01.2014 й.(1)_Хисобот Регламент иловаси 2017" xfId="140" xr:uid="{00000000-0005-0000-0000-000089000000}"/>
    <cellStyle name="_Фарѓона" xfId="141" xr:uid="{00000000-0005-0000-0000-00008A000000}"/>
    <cellStyle name="_Фарѓона_16" xfId="142" xr:uid="{00000000-0005-0000-0000-00008B000000}"/>
    <cellStyle name="_Фарѓона_16_01.02.2018 йил холатига Тошкент вил" xfId="143" xr:uid="{00000000-0005-0000-0000-00008C000000}"/>
    <cellStyle name="_Фарѓона_16_Регламент иловаси 2017" xfId="144" xr:uid="{00000000-0005-0000-0000-00008D000000}"/>
    <cellStyle name="_Фарѓона_16_ХИСОБОТ 2018 йил холатига Тошкент вил" xfId="145" xr:uid="{00000000-0005-0000-0000-00008E000000}"/>
    <cellStyle name="_Фарѓона_16_Хисобот Регламент иловаси 2017" xfId="146" xr:uid="{00000000-0005-0000-0000-00008F000000}"/>
    <cellStyle name="_Фарѓона_Муддати утган карздорлик 01.01.2014 й.(1)" xfId="147" xr:uid="{00000000-0005-0000-0000-000090000000}"/>
    <cellStyle name="_Фарѓона_Муддати утган карздорлик 01.01.2014 й.(1)_01.02.2018 йил холатига Тошкент вил" xfId="148" xr:uid="{00000000-0005-0000-0000-000091000000}"/>
    <cellStyle name="_Фарѓона_Муддати утган карздорлик 01.01.2014 й.(1)_Регламент иловаси 2017" xfId="149" xr:uid="{00000000-0005-0000-0000-000092000000}"/>
    <cellStyle name="_Фарѓона_Муддати утган карздорлик 01.01.2014 й.(1)_ХИСОБОТ 2018 йил холатига Тошкент вил" xfId="150" xr:uid="{00000000-0005-0000-0000-000093000000}"/>
    <cellStyle name="_Фарѓона_Муддати утган карздорлик 01.01.2014 й.(1)_Хисобот Регламент иловаси 2017" xfId="151" xr:uid="{00000000-0005-0000-0000-000094000000}"/>
    <cellStyle name="_Формы Приложений к Регламенту" xfId="152" xr:uid="{00000000-0005-0000-0000-000095000000}"/>
    <cellStyle name="_ХАто тушган ва кайтарилаган маблаг-2010" xfId="153" xr:uid="{00000000-0005-0000-0000-000096000000}"/>
    <cellStyle name="_ХАто тушган ва кайтарилаган маблаг-2010_16" xfId="154" xr:uid="{00000000-0005-0000-0000-000097000000}"/>
    <cellStyle name="_ХАто тушган ва кайтарилаган маблаг-2010_16_01.02.2018 йил холатига Тошкент вил" xfId="155" xr:uid="{00000000-0005-0000-0000-000098000000}"/>
    <cellStyle name="_ХАто тушган ва кайтарилаган маблаг-2010_16_Регламент иловаси 2017" xfId="156" xr:uid="{00000000-0005-0000-0000-000099000000}"/>
    <cellStyle name="_ХАто тушган ва кайтарилаган маблаг-2010_16_ХИСОБОТ 2018 йил холатига Тошкент вил" xfId="157" xr:uid="{00000000-0005-0000-0000-00009A000000}"/>
    <cellStyle name="_ХАто тушган ва кайтарилаган маблаг-2010_16_Хисобот Регламент иловаси 2017" xfId="158" xr:uid="{00000000-0005-0000-0000-00009B000000}"/>
    <cellStyle name="_ХАто тушган ва кайтарилаган маблаг-2010_сентябр-2015" xfId="159" xr:uid="{00000000-0005-0000-0000-00009C000000}"/>
    <cellStyle name="_ХАто тушган ва кайтарилаган маблаг-2010_сентябр-2015_01.02.2018 йил холатига Тошкент вил" xfId="160" xr:uid="{00000000-0005-0000-0000-00009D000000}"/>
    <cellStyle name="_ХАто тушган ва кайтарилаган маблаг-2010_сентябр-2015_Регламент иловаси 2017" xfId="161" xr:uid="{00000000-0005-0000-0000-00009E000000}"/>
    <cellStyle name="_ХАто тушган ва кайтарилаган маблаг-2010_сентябр-2015_ХИСОБОТ 2018 йил холатига Тошкент вил" xfId="162" xr:uid="{00000000-0005-0000-0000-00009F000000}"/>
    <cellStyle name="_ХАто тушган ва кайтарилаган маблаг-2010_сентябр-2015_Хисобот Регламент иловаси 2017" xfId="163" xr:uid="{00000000-0005-0000-0000-0000A0000000}"/>
    <cellStyle name="_ХБларга саволнома" xfId="164" xr:uid="{00000000-0005-0000-0000-0000A1000000}"/>
    <cellStyle name="_ХБларга хисобот шакли-2010" xfId="165" xr:uid="{00000000-0005-0000-0000-0000A2000000}"/>
    <cellStyle name="_Шакл 15-2 -2005" xfId="166" xr:uid="{00000000-0005-0000-0000-0000A3000000}"/>
    <cellStyle name="_Шакл 15-2 -2005_16" xfId="167" xr:uid="{00000000-0005-0000-0000-0000A4000000}"/>
    <cellStyle name="_Шакл 15-2 -2005_16_01.02.2018 йил холатига Тошкент вил" xfId="168" xr:uid="{00000000-0005-0000-0000-0000A5000000}"/>
    <cellStyle name="_Шакл 15-2 -2005_16_Регламент иловаси 2017" xfId="169" xr:uid="{00000000-0005-0000-0000-0000A6000000}"/>
    <cellStyle name="_Шакл 15-2 -2005_16_ХИСОБОТ 2018 йил холатига Тошкент вил" xfId="170" xr:uid="{00000000-0005-0000-0000-0000A7000000}"/>
    <cellStyle name="_Шакл 15-2 -2005_16_Хисобот Регламент иловаси 2017" xfId="171" xr:uid="{00000000-0005-0000-0000-0000A8000000}"/>
    <cellStyle name="_Шакл 15-2 -2005_2014 - 2Д" xfId="172" xr:uid="{00000000-0005-0000-0000-0000A9000000}"/>
    <cellStyle name="_Шакл 15-2 -2005_2014 - 2Д_01.02.2018 йил холатига Тошкент вил" xfId="173" xr:uid="{00000000-0005-0000-0000-0000AA000000}"/>
    <cellStyle name="_Шакл 15-2 -2005_2014 - 2Д_Регламент иловаси 2017" xfId="174" xr:uid="{00000000-0005-0000-0000-0000AB000000}"/>
    <cellStyle name="_Шакл 15-2 -2005_2014 - 2Д_ХИСОБОТ 2018 йил холатига Тошкент вил" xfId="175" xr:uid="{00000000-0005-0000-0000-0000AC000000}"/>
    <cellStyle name="_Шакл 15-2 -2005_2014 - 2Д_Хисобот Регламент иловаси 2017" xfId="176" xr:uid="{00000000-0005-0000-0000-0000AD000000}"/>
    <cellStyle name="_Шакл 15-2 -2005_Муддати утган карздорлик 01.01.2014 й.(1)" xfId="177" xr:uid="{00000000-0005-0000-0000-0000AE000000}"/>
    <cellStyle name="_Шакл 15-2 -2005_Муддати утган карздорлик 01.01.2014 й.(1)_01.02.2018 йил холатига Тошкент вил" xfId="178" xr:uid="{00000000-0005-0000-0000-0000AF000000}"/>
    <cellStyle name="_Шакл 15-2 -2005_Муддати утган карздорлик 01.01.2014 й.(1)_Регламент иловаси 2017" xfId="179" xr:uid="{00000000-0005-0000-0000-0000B0000000}"/>
    <cellStyle name="_Шакл 15-2 -2005_Муддати утган карздорлик 01.01.2014 й.(1)_ХИСОБОТ 2018 йил холатига Тошкент вил" xfId="180" xr:uid="{00000000-0005-0000-0000-0000B1000000}"/>
    <cellStyle name="_Шакл 15-2 -2005_Муддати утган карздорлик 01.01.2014 й.(1)_Хисобот Регламент иловаси 2017" xfId="181" xr:uid="{00000000-0005-0000-0000-0000B2000000}"/>
    <cellStyle name="_Шакл 15-2 -2005_сентябр-2015" xfId="182" xr:uid="{00000000-0005-0000-0000-0000B3000000}"/>
    <cellStyle name="_Шакл 15-2 -2005_сентябр-2015_01.02.2018 йил холатига Тошкент вил" xfId="183" xr:uid="{00000000-0005-0000-0000-0000B4000000}"/>
    <cellStyle name="_Шакл 15-2 -2005_сентябр-2015_Регламент иловаси 2017" xfId="184" xr:uid="{00000000-0005-0000-0000-0000B5000000}"/>
    <cellStyle name="_Шакл 15-2 -2005_сентябр-2015_ХИСОБОТ 2018 йил холатига Тошкент вил" xfId="185" xr:uid="{00000000-0005-0000-0000-0000B6000000}"/>
    <cellStyle name="_Шакл 15-2 -2005_сентябр-2015_Хисобот Регламент иловаси 2017" xfId="186" xr:uid="{00000000-0005-0000-0000-0000B7000000}"/>
    <cellStyle name="_Шакл 15-2 -2006" xfId="187" xr:uid="{00000000-0005-0000-0000-0000B8000000}"/>
    <cellStyle name="_Шакл 15-2 -2006_16" xfId="188" xr:uid="{00000000-0005-0000-0000-0000B9000000}"/>
    <cellStyle name="_Шакл 15-2 -2006_16_01.02.2018 йил холатига Тошкент вил" xfId="189" xr:uid="{00000000-0005-0000-0000-0000BA000000}"/>
    <cellStyle name="_Шакл 15-2 -2006_16_Регламент иловаси 2017" xfId="190" xr:uid="{00000000-0005-0000-0000-0000BB000000}"/>
    <cellStyle name="_Шакл 15-2 -2006_16_ХИСОБОТ 2018 йил холатига Тошкент вил" xfId="191" xr:uid="{00000000-0005-0000-0000-0000BC000000}"/>
    <cellStyle name="_Шакл 15-2 -2006_16_Хисобот Регламент иловаси 2017" xfId="192" xr:uid="{00000000-0005-0000-0000-0000BD000000}"/>
    <cellStyle name="_Шакл 15-2 -2006_2014 - 2Д" xfId="193" xr:uid="{00000000-0005-0000-0000-0000BE000000}"/>
    <cellStyle name="_Шакл 15-2 -2006_2014 - 2Д_01.02.2018 йил холатига Тошкент вил" xfId="194" xr:uid="{00000000-0005-0000-0000-0000BF000000}"/>
    <cellStyle name="_Шакл 15-2 -2006_2014 - 2Д_Регламент иловаси 2017" xfId="195" xr:uid="{00000000-0005-0000-0000-0000C0000000}"/>
    <cellStyle name="_Шакл 15-2 -2006_2014 - 2Д_ХИСОБОТ 2018 йил холатига Тошкент вил" xfId="196" xr:uid="{00000000-0005-0000-0000-0000C1000000}"/>
    <cellStyle name="_Шакл 15-2 -2006_2014 - 2Д_Хисобот Регламент иловаси 2017" xfId="197" xr:uid="{00000000-0005-0000-0000-0000C2000000}"/>
    <cellStyle name="_Шакл 15-2 -2006_Муддати утган карздорлик 01.01.2014 й.(1)" xfId="198" xr:uid="{00000000-0005-0000-0000-0000C3000000}"/>
    <cellStyle name="_Шакл 15-2 -2006_Муддати утган карздорлик 01.01.2014 й.(1)_01.02.2018 йил холатига Тошкент вил" xfId="199" xr:uid="{00000000-0005-0000-0000-0000C4000000}"/>
    <cellStyle name="_Шакл 15-2 -2006_Муддати утган карздорлик 01.01.2014 й.(1)_Регламент иловаси 2017" xfId="200" xr:uid="{00000000-0005-0000-0000-0000C5000000}"/>
    <cellStyle name="_Шакл 15-2 -2006_Муддати утган карздорлик 01.01.2014 й.(1)_ХИСОБОТ 2018 йил холатига Тошкент вил" xfId="201" xr:uid="{00000000-0005-0000-0000-0000C6000000}"/>
    <cellStyle name="_Шакл 15-2 -2006_Муддати утган карздорлик 01.01.2014 й.(1)_Хисобот Регламент иловаси 2017" xfId="202" xr:uid="{00000000-0005-0000-0000-0000C7000000}"/>
    <cellStyle name="_Шакл 15-2 -2006_сентябр-2015" xfId="203" xr:uid="{00000000-0005-0000-0000-0000C8000000}"/>
    <cellStyle name="_Шакл 15-2 -2006_сентябр-2015_01.02.2018 йил холатига Тошкент вил" xfId="204" xr:uid="{00000000-0005-0000-0000-0000C9000000}"/>
    <cellStyle name="_Шакл 15-2 -2006_сентябр-2015_Регламент иловаси 2017" xfId="205" xr:uid="{00000000-0005-0000-0000-0000CA000000}"/>
    <cellStyle name="_Шакл 15-2 -2006_сентябр-2015_ХИСОБОТ 2018 йил холатига Тошкент вил" xfId="206" xr:uid="{00000000-0005-0000-0000-0000CB000000}"/>
    <cellStyle name="_Шакл 15-2 -2006_сентябр-2015_Хисобот Регламент иловаси 2017" xfId="207" xr:uid="{00000000-0005-0000-0000-0000CC000000}"/>
    <cellStyle name="_Шакл 15-2 -2007" xfId="208" xr:uid="{00000000-0005-0000-0000-0000CD000000}"/>
    <cellStyle name="_Шакл 15-2 -2007_16" xfId="209" xr:uid="{00000000-0005-0000-0000-0000CE000000}"/>
    <cellStyle name="_Шакл 15-2 -2007_16_01.02.2018 йил холатига Тошкент вил" xfId="210" xr:uid="{00000000-0005-0000-0000-0000CF000000}"/>
    <cellStyle name="_Шакл 15-2 -2007_16_Регламент иловаси 2017" xfId="211" xr:uid="{00000000-0005-0000-0000-0000D0000000}"/>
    <cellStyle name="_Шакл 15-2 -2007_16_ХИСОБОТ 2018 йил холатига Тошкент вил" xfId="212" xr:uid="{00000000-0005-0000-0000-0000D1000000}"/>
    <cellStyle name="_Шакл 15-2 -2007_16_Хисобот Регламент иловаси 2017" xfId="213" xr:uid="{00000000-0005-0000-0000-0000D2000000}"/>
    <cellStyle name="_Шакл 15-2 -2007_2014 - 2Д" xfId="214" xr:uid="{00000000-0005-0000-0000-0000D3000000}"/>
    <cellStyle name="_Шакл 15-2 -2007_2014 - 2Д_01.02.2018 йил холатига Тошкент вил" xfId="215" xr:uid="{00000000-0005-0000-0000-0000D4000000}"/>
    <cellStyle name="_Шакл 15-2 -2007_2014 - 2Д_Регламент иловаси 2017" xfId="216" xr:uid="{00000000-0005-0000-0000-0000D5000000}"/>
    <cellStyle name="_Шакл 15-2 -2007_2014 - 2Д_ХИСОБОТ 2018 йил холатига Тошкент вил" xfId="217" xr:uid="{00000000-0005-0000-0000-0000D6000000}"/>
    <cellStyle name="_Шакл 15-2 -2007_2014 - 2Д_Хисобот Регламент иловаси 2017" xfId="218" xr:uid="{00000000-0005-0000-0000-0000D7000000}"/>
    <cellStyle name="_Шакл 15-2 -2007_Муддати утган карздорлик 01.01.2014 й.(1)" xfId="219" xr:uid="{00000000-0005-0000-0000-0000D8000000}"/>
    <cellStyle name="_Шакл 15-2 -2007_Муддати утган карздорлик 01.01.2014 й.(1)_01.02.2018 йил холатига Тошкент вил" xfId="220" xr:uid="{00000000-0005-0000-0000-0000D9000000}"/>
    <cellStyle name="_Шакл 15-2 -2007_Муддати утган карздорлик 01.01.2014 й.(1)_Регламент иловаси 2017" xfId="221" xr:uid="{00000000-0005-0000-0000-0000DA000000}"/>
    <cellStyle name="_Шакл 15-2 -2007_Муддати утган карздорлик 01.01.2014 й.(1)_ХИСОБОТ 2018 йил холатига Тошкент вил" xfId="222" xr:uid="{00000000-0005-0000-0000-0000DB000000}"/>
    <cellStyle name="_Шакл 15-2 -2007_Муддати утган карздорлик 01.01.2014 й.(1)_Хисобот Регламент иловаси 2017" xfId="223" xr:uid="{00000000-0005-0000-0000-0000DC000000}"/>
    <cellStyle name="_Шакл 15-2 -2007_сентябр-2015" xfId="224" xr:uid="{00000000-0005-0000-0000-0000DD000000}"/>
    <cellStyle name="_Шакл 15-2 -2007_сентябр-2015_01.02.2018 йил холатига Тошкент вил" xfId="225" xr:uid="{00000000-0005-0000-0000-0000DE000000}"/>
    <cellStyle name="_Шакл 15-2 -2007_сентябр-2015_Регламент иловаси 2017" xfId="226" xr:uid="{00000000-0005-0000-0000-0000DF000000}"/>
    <cellStyle name="_Шакл 15-2 -2007_сентябр-2015_ХИСОБОТ 2018 йил холатига Тошкент вил" xfId="227" xr:uid="{00000000-0005-0000-0000-0000E0000000}"/>
    <cellStyle name="_Шакл 15-2 -2007_сентябр-2015_Хисобот Регламент иловаси 2017" xfId="228" xr:uid="{00000000-0005-0000-0000-0000E1000000}"/>
    <cellStyle name="_Шакл 15-2 -2008" xfId="229" xr:uid="{00000000-0005-0000-0000-0000E2000000}"/>
    <cellStyle name="_Шакл 15-2 -2008_16" xfId="230" xr:uid="{00000000-0005-0000-0000-0000E3000000}"/>
    <cellStyle name="_Шакл 15-2 -2008_16_01.02.2018 йил холатига Тошкент вил" xfId="231" xr:uid="{00000000-0005-0000-0000-0000E4000000}"/>
    <cellStyle name="_Шакл 15-2 -2008_16_Регламент иловаси 2017" xfId="232" xr:uid="{00000000-0005-0000-0000-0000E5000000}"/>
    <cellStyle name="_Шакл 15-2 -2008_16_ХИСОБОТ 2018 йил холатига Тошкент вил" xfId="233" xr:uid="{00000000-0005-0000-0000-0000E6000000}"/>
    <cellStyle name="_Шакл 15-2 -2008_16_Хисобот Регламент иловаси 2017" xfId="234" xr:uid="{00000000-0005-0000-0000-0000E7000000}"/>
    <cellStyle name="_Шакл 15-2 -2008_сентябр-2015" xfId="235" xr:uid="{00000000-0005-0000-0000-0000E8000000}"/>
    <cellStyle name="_Шакл 15-2 -2008_сентябр-2015_01.02.2018 йил холатига Тошкент вил" xfId="236" xr:uid="{00000000-0005-0000-0000-0000E9000000}"/>
    <cellStyle name="_Шакл 15-2 -2008_сентябр-2015_Регламент иловаси 2017" xfId="237" xr:uid="{00000000-0005-0000-0000-0000EA000000}"/>
    <cellStyle name="_Шакл 15-2 -2008_сентябр-2015_ХИСОБОТ 2018 йил холатига Тошкент вил" xfId="238" xr:uid="{00000000-0005-0000-0000-0000EB000000}"/>
    <cellStyle name="_Шакл 15-2 -2008_сентябр-2015_Хисобот Регламент иловаси 2017" xfId="239" xr:uid="{00000000-0005-0000-0000-0000EC000000}"/>
    <cellStyle name="Normal_muxtar070203" xfId="240" xr:uid="{00000000-0005-0000-0000-0000ED000000}"/>
    <cellStyle name="Обычный" xfId="0" builtinId="0"/>
    <cellStyle name="Обычный 2" xfId="241" xr:uid="{00000000-0005-0000-0000-0000EF000000}"/>
    <cellStyle name="Обычный 2 2" xfId="242" xr:uid="{00000000-0005-0000-0000-0000F0000000}"/>
    <cellStyle name="Обычный_Копия Bank-2006 год" xfId="2" xr:uid="{00000000-0005-0000-0000-0000F1000000}"/>
    <cellStyle name="Обычный_Лист1" xfId="1" xr:uid="{00000000-0005-0000-0000-0000F2000000}"/>
    <cellStyle name="Примечание 2" xfId="243" xr:uid="{00000000-0005-0000-0000-0000F3000000}"/>
    <cellStyle name="Процентный 2" xfId="244" xr:uid="{00000000-0005-0000-0000-0000F4000000}"/>
    <cellStyle name="Процентный 3" xfId="245" xr:uid="{00000000-0005-0000-0000-0000F5000000}"/>
    <cellStyle name="Стиль 1" xfId="246" xr:uid="{00000000-0005-0000-0000-0000F6000000}"/>
    <cellStyle name="Строка нечётная" xfId="247" xr:uid="{00000000-0005-0000-0000-0000F7000000}"/>
    <cellStyle name="Строка нечётная 2" xfId="248" xr:uid="{00000000-0005-0000-0000-0000F8000000}"/>
    <cellStyle name="Строка чётная" xfId="249" xr:uid="{00000000-0005-0000-0000-0000F9000000}"/>
    <cellStyle name="Строка чётная 2" xfId="250" xr:uid="{00000000-0005-0000-0000-0000FA000000}"/>
    <cellStyle name="Финансовый 2" xfId="251" xr:uid="{00000000-0005-0000-0000-0000FB000000}"/>
    <cellStyle name="Финансовый 3" xfId="252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40;&#1047;&#1040;-2009\&#1101;&#1089;&#1082;&#1080;%20&#1105;&#1079;&#1080;&#1096;&#1084;&#1072;&#1083;&#1072;&#1088;\2009%20&#1081;&#1080;&#1083;%20&#1052;&#1072;&#1093;&#1089;&#1091;&#1089;%20&#1093;&#1080;&#1089;&#1086;&#1073;&#1076;&#1072;&#1085;%20Platej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47;&#1040;-2009/&#1101;&#1089;&#1082;&#1080;%20&#1105;&#1079;&#1080;&#1096;&#1084;&#1072;&#1083;&#1072;&#1088;/2009%20&#1081;&#1080;&#1083;%20&#1052;&#1072;&#1093;&#1089;&#1091;&#1089;%20&#1093;&#1080;&#1089;&#1086;&#1073;&#1076;&#1072;&#1085;%20Platejk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3;&#1080;&#1103;%20&#1073;&#1086;&#1096;&#1082;&#1072;&#1088;&#1084;&#1072;&#1089;&#1080;%20&#1072;&#1088;&#1093;&#1080;&#1074;\&#1056;&#1072;&#1089;&#1087;&#1088;&#1077;&#1076;&#1077;&#1083;&#1077;&#1085;&#1080;&#1077;%202022\&#1061;&#1080;&#1089;&#1086;&#1073;&#1086;&#1090;%20&#1052;&#1060;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-расход новая форма"/>
      <sheetName val="Доход-расход новая форма план"/>
      <sheetName val="Спецрешения новая форма"/>
      <sheetName val="Махаллий хокимият"/>
      <sheetName val="Махаллий хокимият (ер)"/>
      <sheetName val="3-илова"/>
      <sheetName val="4-илова"/>
      <sheetName val="Чорсу мехмон.сот"/>
      <sheetName val="20041084 ШХВ"/>
      <sheetName val="20041097 ШХВ"/>
      <sheetName val="Тошкент вино АЖ"/>
      <sheetName val="УЗ-кор тунгстен"/>
      <sheetName val="Заклад (3999-084 АҚШ доллари)"/>
      <sheetName val="Гунешга утган"/>
      <sheetName val="Заклад"/>
      <sheetName val="Отел Узбекистон"/>
      <sheetName val="Чорсу мехмон.сот (тақсимот)"/>
    </sheetNames>
    <sheetDataSet>
      <sheetData sheetId="0">
        <row r="10">
          <cell r="J10">
            <v>7729129.9256700007</v>
          </cell>
          <cell r="K10">
            <v>1104689949.5676901</v>
          </cell>
          <cell r="L10">
            <v>130268470.16040999</v>
          </cell>
        </row>
        <row r="11">
          <cell r="J11">
            <v>59859559.443010002</v>
          </cell>
          <cell r="K11">
            <v>85558193.944990009</v>
          </cell>
          <cell r="L11">
            <v>104002068.65089001</v>
          </cell>
        </row>
        <row r="12">
          <cell r="J12">
            <v>231046880.49937201</v>
          </cell>
          <cell r="K12">
            <v>10188263.536630038</v>
          </cell>
          <cell r="L12">
            <v>229482670.04502988</v>
          </cell>
        </row>
        <row r="13">
          <cell r="J13">
            <v>36768113.314616606</v>
          </cell>
          <cell r="K13">
            <v>172480062.75684699</v>
          </cell>
          <cell r="L13">
            <v>209533303.12619987</v>
          </cell>
        </row>
        <row r="15">
          <cell r="J15">
            <v>849.67052000000001</v>
          </cell>
          <cell r="K15">
            <v>80461.769010000004</v>
          </cell>
        </row>
        <row r="16">
          <cell r="J16">
            <v>402486.03234999994</v>
          </cell>
          <cell r="K16">
            <v>869555.28974000004</v>
          </cell>
          <cell r="L16">
            <v>1201021.2514501098</v>
          </cell>
        </row>
        <row r="17">
          <cell r="J17">
            <v>0</v>
          </cell>
        </row>
        <row r="18">
          <cell r="J18">
            <v>607981.73857899976</v>
          </cell>
          <cell r="K18">
            <v>6353802.4327429989</v>
          </cell>
          <cell r="L18">
            <v>-5404646.5185619984</v>
          </cell>
        </row>
        <row r="21">
          <cell r="J21">
            <v>100000000</v>
          </cell>
          <cell r="K21">
            <v>1100000000</v>
          </cell>
          <cell r="L21">
            <v>420462020.54474998</v>
          </cell>
        </row>
        <row r="22">
          <cell r="J22">
            <v>62062241.800339997</v>
          </cell>
          <cell r="K22">
            <v>63118104.665220998</v>
          </cell>
          <cell r="L22">
            <v>120416729.67027999</v>
          </cell>
        </row>
        <row r="23">
          <cell r="J23">
            <v>4302109.642</v>
          </cell>
          <cell r="K23">
            <v>5293878.6270000003</v>
          </cell>
          <cell r="L23">
            <v>10000000</v>
          </cell>
        </row>
        <row r="25">
          <cell r="J25">
            <v>60543432</v>
          </cell>
          <cell r="K25">
            <v>20500000</v>
          </cell>
          <cell r="L25">
            <v>7000000</v>
          </cell>
        </row>
        <row r="26">
          <cell r="J26">
            <v>100397791.21944</v>
          </cell>
          <cell r="K26">
            <v>90478655.563839987</v>
          </cell>
          <cell r="L26">
            <v>175802755.417</v>
          </cell>
        </row>
        <row r="27">
          <cell r="J27">
            <v>53250.215589999993</v>
          </cell>
          <cell r="K27">
            <v>144183.33743000001</v>
          </cell>
          <cell r="L27">
            <v>39673.86</v>
          </cell>
        </row>
        <row r="28">
          <cell r="J28">
            <v>4169094.7091600001</v>
          </cell>
          <cell r="K28">
            <v>3668442.6964280005</v>
          </cell>
          <cell r="L28">
            <v>3428952.6121500004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21"/>
  <sheetViews>
    <sheetView tabSelected="1" zoomScale="70" zoomScaleNormal="70" zoomScaleSheetLayoutView="85" workbookViewId="0">
      <selection activeCell="I16" sqref="I16"/>
    </sheetView>
  </sheetViews>
  <sheetFormatPr defaultColWidth="9.140625" defaultRowHeight="15.75" x14ac:dyDescent="0.2"/>
  <cols>
    <col min="1" max="1" width="5.28515625" style="16" customWidth="1"/>
    <col min="2" max="2" width="46.42578125" style="1" customWidth="1"/>
    <col min="3" max="4" width="18.42578125" style="1" customWidth="1"/>
    <col min="5" max="5" width="18.42578125" style="17" customWidth="1"/>
    <col min="6" max="6" width="18.42578125" style="1" customWidth="1"/>
    <col min="7" max="7" width="18" style="1" customWidth="1"/>
    <col min="8" max="16384" width="9.140625" style="1"/>
  </cols>
  <sheetData>
    <row r="1" spans="1:7" ht="83.25" customHeight="1" x14ac:dyDescent="0.2">
      <c r="A1" s="52" t="s">
        <v>37</v>
      </c>
      <c r="B1" s="52"/>
      <c r="C1" s="52"/>
      <c r="D1" s="52"/>
      <c r="E1" s="52"/>
      <c r="F1" s="52"/>
    </row>
    <row r="2" spans="1:7" ht="15" customHeight="1" x14ac:dyDescent="0.2">
      <c r="A2" s="19"/>
      <c r="B2" s="20"/>
      <c r="C2" s="20"/>
      <c r="D2" s="20"/>
      <c r="E2" s="2"/>
      <c r="F2" s="49" t="s">
        <v>33</v>
      </c>
    </row>
    <row r="3" spans="1:7" ht="17.25" customHeight="1" x14ac:dyDescent="0.2">
      <c r="A3" s="53" t="s">
        <v>0</v>
      </c>
      <c r="B3" s="55" t="s">
        <v>1</v>
      </c>
      <c r="C3" s="57" t="s">
        <v>34</v>
      </c>
      <c r="D3" s="58"/>
      <c r="E3" s="56" t="s">
        <v>38</v>
      </c>
      <c r="F3" s="56"/>
    </row>
    <row r="4" spans="1:7" ht="33.75" customHeight="1" x14ac:dyDescent="0.2">
      <c r="A4" s="54"/>
      <c r="B4" s="55"/>
      <c r="C4" s="21" t="s">
        <v>35</v>
      </c>
      <c r="D4" s="21" t="s">
        <v>36</v>
      </c>
      <c r="E4" s="22" t="s">
        <v>32</v>
      </c>
      <c r="F4" s="3" t="s">
        <v>31</v>
      </c>
    </row>
    <row r="5" spans="1:7" x14ac:dyDescent="0.2">
      <c r="A5" s="4" t="s">
        <v>2</v>
      </c>
      <c r="B5" s="5" t="s">
        <v>25</v>
      </c>
      <c r="C5" s="50">
        <v>28500</v>
      </c>
      <c r="D5" s="50">
        <v>2917700.13309146</v>
      </c>
      <c r="E5" s="24"/>
      <c r="F5" s="23">
        <v>1545819.7753109599</v>
      </c>
    </row>
    <row r="6" spans="1:7" ht="19.5" customHeight="1" x14ac:dyDescent="0.2">
      <c r="A6" s="7" t="s">
        <v>3</v>
      </c>
      <c r="B6" s="8" t="s">
        <v>4</v>
      </c>
      <c r="C6" s="9">
        <f>SUM(C8:C10)</f>
        <v>558898.80000000005</v>
      </c>
      <c r="D6" s="9">
        <f>SUM(D8:D10)-D11</f>
        <v>3833664.832178588</v>
      </c>
      <c r="E6" s="9">
        <f>SUM(E8:E10)</f>
        <v>172700</v>
      </c>
      <c r="F6" s="9">
        <f>SUM(F8:F10)-F11</f>
        <v>2385718.1766371853</v>
      </c>
    </row>
    <row r="7" spans="1:7" ht="19.5" customHeight="1" x14ac:dyDescent="0.2">
      <c r="A7" s="10"/>
      <c r="B7" s="11" t="s">
        <v>5</v>
      </c>
      <c r="C7" s="11"/>
      <c r="D7" s="11"/>
      <c r="E7" s="27"/>
      <c r="F7" s="26"/>
    </row>
    <row r="8" spans="1:7" ht="45.75" customHeight="1" x14ac:dyDescent="0.2">
      <c r="A8" s="28" t="s">
        <v>6</v>
      </c>
      <c r="B8" s="29" t="s">
        <v>7</v>
      </c>
      <c r="C8" s="31">
        <v>553898.80000000005</v>
      </c>
      <c r="D8" s="30">
        <v>3827891.8449267698</v>
      </c>
      <c r="E8" s="31">
        <v>171350</v>
      </c>
      <c r="F8" s="30">
        <f>+('[3]Доход-расход новая форма'!$J$10+'[3]Доход-расход новая форма'!$J$11+'[3]Доход-расход новая форма'!$J$12+'[3]Доход-расход новая форма'!$J$13+'[3]Доход-расход новая форма'!$K$10+'[3]Доход-расход новая форма'!$K$11+'[3]Доход-расход новая форма'!$K$12+'[3]Доход-расход новая форма'!$K$13+'[3]Доход-расход новая форма'!$L$10+'[3]Доход-расход новая форма'!$L$11+'[3]Доход-расход новая форма'!$L$12+'[3]Доход-расход новая форма'!$L$13)/1000</f>
        <v>2381606.6649713553</v>
      </c>
    </row>
    <row r="9" spans="1:7" ht="45.75" customHeight="1" x14ac:dyDescent="0.2">
      <c r="A9" s="12" t="s">
        <v>8</v>
      </c>
      <c r="B9" s="13" t="s">
        <v>9</v>
      </c>
      <c r="C9" s="33">
        <v>0</v>
      </c>
      <c r="D9" s="32">
        <v>0</v>
      </c>
      <c r="E9" s="33">
        <v>0</v>
      </c>
      <c r="F9" s="32">
        <v>0</v>
      </c>
      <c r="G9" s="25"/>
    </row>
    <row r="10" spans="1:7" ht="45.75" customHeight="1" x14ac:dyDescent="0.2">
      <c r="A10" s="12" t="s">
        <v>10</v>
      </c>
      <c r="B10" s="13" t="s">
        <v>11</v>
      </c>
      <c r="C10" s="34">
        <v>5000</v>
      </c>
      <c r="D10" s="35">
        <v>5772.987251818</v>
      </c>
      <c r="E10" s="34">
        <v>1350</v>
      </c>
      <c r="F10" s="35">
        <f>+('[3]Доход-расход новая форма'!$J$15+'[3]Доход-расход новая форма'!$J$16+'[3]Доход-расход новая форма'!$J$17+'[3]Доход-расход новая форма'!$J$18+'[3]Доход-расход новая форма'!$K$15+'[3]Доход-расход новая форма'!$K$16+'[3]Доход-расход новая форма'!$K$18+'[3]Доход-расход новая форма'!$L$16+'[3]Доход-расход новая форма'!$L$18)/1000</f>
        <v>4111.5116658301113</v>
      </c>
      <c r="G10" s="25"/>
    </row>
    <row r="11" spans="1:7" ht="47.25" hidden="1" x14ac:dyDescent="0.2">
      <c r="A11" s="6" t="s">
        <v>19</v>
      </c>
      <c r="B11" s="36" t="s">
        <v>26</v>
      </c>
      <c r="C11" s="51"/>
      <c r="D11" s="51"/>
      <c r="E11" s="38"/>
      <c r="F11" s="37"/>
      <c r="G11" s="39" t="e">
        <f>+#REF!-#REF!</f>
        <v>#REF!</v>
      </c>
    </row>
    <row r="12" spans="1:7" ht="19.5" customHeight="1" x14ac:dyDescent="0.2">
      <c r="A12" s="7" t="s">
        <v>12</v>
      </c>
      <c r="B12" s="40" t="s">
        <v>13</v>
      </c>
      <c r="C12" s="9">
        <f>SUM(C14:C19)</f>
        <v>587398.79999999993</v>
      </c>
      <c r="D12" s="9">
        <f>SUM(D14:D19)</f>
        <v>5171708.3299025195</v>
      </c>
      <c r="E12" s="9">
        <f>SUM(E14:E19)</f>
        <v>172700</v>
      </c>
      <c r="F12" s="9">
        <f>SUM(F14:F19)</f>
        <v>2351881.316580629</v>
      </c>
      <c r="G12" s="25"/>
    </row>
    <row r="13" spans="1:7" ht="21" customHeight="1" x14ac:dyDescent="0.2">
      <c r="A13" s="14"/>
      <c r="B13" s="11" t="s">
        <v>5</v>
      </c>
      <c r="C13" s="11"/>
      <c r="D13" s="11"/>
      <c r="E13" s="27"/>
      <c r="F13" s="26"/>
    </row>
    <row r="14" spans="1:7" ht="36.75" customHeight="1" x14ac:dyDescent="0.2">
      <c r="A14" s="28" t="s">
        <v>14</v>
      </c>
      <c r="B14" s="41" t="s">
        <v>20</v>
      </c>
      <c r="C14" s="42">
        <v>450000</v>
      </c>
      <c r="D14" s="44">
        <v>2585462.0205447502</v>
      </c>
      <c r="E14" s="42">
        <v>135000</v>
      </c>
      <c r="F14" s="43">
        <f>+('[3]Доход-расход новая форма'!$J$21+'[3]Доход-расход новая форма'!$K$21+'[3]Доход-расход новая форма'!$L$21)/1000</f>
        <v>1620462.0205447499</v>
      </c>
    </row>
    <row r="15" spans="1:7" ht="63" x14ac:dyDescent="0.2">
      <c r="A15" s="12" t="s">
        <v>15</v>
      </c>
      <c r="B15" s="15" t="s">
        <v>16</v>
      </c>
      <c r="C15" s="42">
        <v>50000</v>
      </c>
      <c r="D15" s="44">
        <v>331650.62316041801</v>
      </c>
      <c r="E15" s="42">
        <v>15000</v>
      </c>
      <c r="F15" s="44">
        <f>+('[3]Доход-расход новая форма'!$J$22+'[3]Доход-расход новая форма'!$K$22+'[3]Доход-расход новая форма'!$L$22)/1000</f>
        <v>245597.07613584102</v>
      </c>
    </row>
    <row r="16" spans="1:7" ht="47.25" x14ac:dyDescent="0.2">
      <c r="A16" s="12" t="s">
        <v>22</v>
      </c>
      <c r="B16" s="15" t="s">
        <v>27</v>
      </c>
      <c r="C16" s="42">
        <v>11500</v>
      </c>
      <c r="D16" s="44">
        <v>23903.216171</v>
      </c>
      <c r="E16" s="42">
        <v>2700</v>
      </c>
      <c r="F16" s="44">
        <f>+('[3]Доход-расход новая форма'!$J$23+'[3]Доход-расход новая форма'!$K$23+'[3]Доход-расход новая форма'!$L$23)/1000</f>
        <v>19595.988269000001</v>
      </c>
    </row>
    <row r="17" spans="1:6" ht="47.25" x14ac:dyDescent="0.2">
      <c r="A17" s="12" t="s">
        <v>23</v>
      </c>
      <c r="B17" s="45" t="s">
        <v>17</v>
      </c>
      <c r="C17" s="42">
        <v>42811.1</v>
      </c>
      <c r="D17" s="44">
        <v>132518.432</v>
      </c>
      <c r="E17" s="42">
        <v>11500</v>
      </c>
      <c r="F17" s="44">
        <f>+('[3]Доход-расход новая форма'!$J$25+'[3]Доход-расход новая форма'!$K$25+'[3]Доход-расход новая форма'!$L$25)/1000</f>
        <v>88043.432000000001</v>
      </c>
    </row>
    <row r="18" spans="1:6" ht="63" x14ac:dyDescent="0.2">
      <c r="A18" s="12" t="s">
        <v>24</v>
      </c>
      <c r="B18" s="45" t="s">
        <v>21</v>
      </c>
      <c r="C18" s="42">
        <v>21087.7</v>
      </c>
      <c r="D18" s="44">
        <v>2072011.567668813</v>
      </c>
      <c r="E18" s="42">
        <v>5500</v>
      </c>
      <c r="F18" s="44">
        <f>+('[3]Доход-расход новая форма'!$J$26+'[3]Доход-расход новая форма'!$K$26+'[3]Доход-расход новая форма'!$L$26)/1000</f>
        <v>366679.20220027998</v>
      </c>
    </row>
    <row r="19" spans="1:6" ht="75" customHeight="1" x14ac:dyDescent="0.2">
      <c r="A19" s="12" t="s">
        <v>28</v>
      </c>
      <c r="B19" s="45" t="s">
        <v>29</v>
      </c>
      <c r="C19" s="42">
        <v>12000</v>
      </c>
      <c r="D19" s="44">
        <v>26162.470357538001</v>
      </c>
      <c r="E19" s="42">
        <v>3000</v>
      </c>
      <c r="F19" s="44">
        <f>+(+'[3]Доход-расход новая форма'!$J$27+'[3]Доход-расход новая форма'!$J$28+'[3]Доход-расход новая форма'!$K$27+'[3]Доход-расход новая форма'!$K$28+'[3]Доход-расход новая форма'!$L$27+'[3]Доход-расход новая форма'!$L$28)/1000</f>
        <v>11503.597430758004</v>
      </c>
    </row>
    <row r="20" spans="1:6" ht="21.75" customHeight="1" x14ac:dyDescent="0.2">
      <c r="A20" s="4" t="s">
        <v>18</v>
      </c>
      <c r="B20" s="46" t="s">
        <v>30</v>
      </c>
      <c r="C20" s="46"/>
      <c r="D20" s="47">
        <f>D5+D6-D12</f>
        <v>1579656.6353675285</v>
      </c>
      <c r="E20" s="48"/>
      <c r="F20" s="47">
        <f>F5+F6-F12</f>
        <v>1579656.6353675164</v>
      </c>
    </row>
    <row r="21" spans="1:6" ht="10.5" customHeight="1" x14ac:dyDescent="0.2">
      <c r="F21" s="18"/>
    </row>
  </sheetData>
  <mergeCells count="5">
    <mergeCell ref="A1:F1"/>
    <mergeCell ref="A3:A4"/>
    <mergeCell ref="B3:B4"/>
    <mergeCell ref="E3:F3"/>
    <mergeCell ref="C3:D3"/>
  </mergeCells>
  <printOptions horizontalCentered="1"/>
  <pageMargins left="0.39370078740157483" right="0.39370078740157483" top="0.39370078740157483" bottom="0.19685039370078741" header="0.11811023622047245" footer="0.1181102362204724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Жамгарма 01.10.2022</vt:lpstr>
      <vt:lpstr>'Жамгарма 01.10.2022'!Область_печати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Baxtibay B. Toreev</cp:lastModifiedBy>
  <dcterms:created xsi:type="dcterms:W3CDTF">2021-04-27T04:32:03Z</dcterms:created>
  <dcterms:modified xsi:type="dcterms:W3CDTF">2022-10-24T12:46:48Z</dcterms:modified>
</cp:coreProperties>
</file>